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0" windowHeight="5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<sst xmlns="http://schemas.openxmlformats.org/spreadsheetml/2006/main" count="53" uniqueCount="32">
  <si>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 xml:space="preserve"> Gross</t>
  </si>
  <si>
    <t xml:space="preserve"> Net</t>
  </si>
  <si>
    <t>(in.)</t>
  </si>
  <si>
    <t>(in.2)</t>
  </si>
  <si>
    <t>(in.3)</t>
  </si>
  <si>
    <t>(kip-in.)</t>
  </si>
  <si>
    <t>(kips)</t>
  </si>
  <si>
    <t>(ksi)</t>
  </si>
  <si>
    <t>A307</t>
  </si>
  <si>
    <t>A325</t>
  </si>
  <si>
    <t>Area</t>
  </si>
  <si>
    <t>Calculated</t>
  </si>
  <si>
    <t>Capacity</t>
  </si>
  <si>
    <t>Diameter</t>
  </si>
  <si>
    <t>Elastic Bending</t>
  </si>
  <si>
    <t>Elastic Section</t>
  </si>
  <si>
    <t>Force</t>
  </si>
  <si>
    <t>Grade</t>
  </si>
  <si>
    <t>Gross</t>
  </si>
  <si>
    <t>January 8, 2006</t>
  </si>
  <si>
    <t>Maximum</t>
  </si>
  <si>
    <t>Modulus</t>
  </si>
  <si>
    <t>Net</t>
  </si>
  <si>
    <t>Rod</t>
  </si>
  <si>
    <t>Ronald K. Faller</t>
  </si>
  <si>
    <t>Shear</t>
  </si>
  <si>
    <t>Steel</t>
  </si>
  <si>
    <t>Strength</t>
  </si>
  <si>
    <t>Tensile</t>
  </si>
  <si>
    <t>Threaded Rod</t>
  </si>
  <si>
    <t>Ultimate</t>
  </si>
  <si>
    <t>Yield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</si>
</sst>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4">
    <xf numFmtId="0" fontId="0" fillId="0" borderId="0" xfId="0" applyAlignment="1">
      <alignment/>
    </xf>
    <xf numFmtId="166" fontId="0" fillId="0" borderId="0" xfId="0" applyAlignment="1">
      <alignment/>
    </xf>
    <xf numFmtId="167" fontId="0" fillId="0" borderId="0" xfId="0" applyAlignment="1">
      <alignment/>
    </xf>
    <xf numFmtId="0" fontId="0" fillId="0" borderId="0" xfId="0" applyAlignment="1">
      <alignment horizontal="center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13.00390625" style="0" customWidth="1"/>
    <col min="2" max="2" width="7.140625" style="0" customWidth="1"/>
    <col min="3" max="3" width="7.421875" style="0" customWidth="1"/>
    <col min="4" max="4" width="14.140625" style="0" customWidth="1"/>
    <col min="7" max="7" width="6.57421875" style="0" customWidth="1"/>
    <col min="8" max="9" width="8.57421875" style="0" customWidth="1"/>
    <col min="10" max="10" width="9.7109375" style="0" customWidth="1"/>
    <col min="13" max="13" width="14.57421875" style="0" customWidth="1"/>
  </cols>
  <sheetData>
    <row r="1" spans="4:14" ht="12.75">
      <c r="D1" s="3" t="s">
        <v>0</v>
      </c>
      <c r="E1" t="s">
        <v>11</v>
      </c>
      <c r="F1" s="3" t="s">
        <v>1</v>
      </c>
      <c r="J1" t="s">
        <v>20</v>
      </c>
      <c r="K1" t="s">
        <v>22</v>
      </c>
      <c r="L1" t="s">
        <v>22</v>
      </c>
      <c r="M1" t="s">
        <v>22</v>
      </c>
      <c r="N1" t="s">
        <v>22</v>
      </c>
    </row>
    <row r="2" spans="1:14" ht="12.75">
      <c r="A2" t="s">
        <v>29</v>
      </c>
      <c r="B2" t="s">
        <v>18</v>
      </c>
      <c r="C2" t="s">
        <v>28</v>
      </c>
      <c r="D2" t="s">
        <v>15</v>
      </c>
      <c r="E2" t="s">
        <v>23</v>
      </c>
      <c r="F2" t="s">
        <v>15</v>
      </c>
      <c r="G2" t="s">
        <v>26</v>
      </c>
      <c r="H2" t="s">
        <v>31</v>
      </c>
      <c r="I2" t="s">
        <v>30</v>
      </c>
      <c r="J2" t="s">
        <v>25</v>
      </c>
      <c r="K2" t="s">
        <v>31</v>
      </c>
      <c r="L2" t="s">
        <v>30</v>
      </c>
      <c r="M2" t="s">
        <v>14</v>
      </c>
      <c r="N2" t="s">
        <v>25</v>
      </c>
    </row>
    <row r="3" spans="1:14" ht="12.75">
      <c r="A3" t="s">
        <v>13</v>
      </c>
      <c r="B3" t="s">
        <v>10</v>
      </c>
      <c r="C3" t="s">
        <v>10</v>
      </c>
      <c r="D3" t="s">
        <v>21</v>
      </c>
      <c r="E3" t="s">
        <v>13</v>
      </c>
      <c r="F3" t="s">
        <v>21</v>
      </c>
      <c r="G3" t="s">
        <v>17</v>
      </c>
      <c r="H3" t="s">
        <v>27</v>
      </c>
      <c r="I3" t="s">
        <v>27</v>
      </c>
      <c r="J3" t="s">
        <v>27</v>
      </c>
      <c r="K3" t="s">
        <v>16</v>
      </c>
      <c r="L3" t="s">
        <v>16</v>
      </c>
      <c r="M3" t="s">
        <v>12</v>
      </c>
      <c r="N3" t="s">
        <v>16</v>
      </c>
    </row>
    <row r="4" spans="1:14" ht="12.75">
      <c r="A4" t="s">
        <v>2</v>
      </c>
      <c r="B4" t="s">
        <v>3</v>
      </c>
      <c r="C4" t="s">
        <v>3</v>
      </c>
      <c r="D4" t="s">
        <v>4</v>
      </c>
      <c r="E4" t="s">
        <v>2</v>
      </c>
      <c r="F4" t="s">
        <v>4</v>
      </c>
      <c r="H4" t="s">
        <v>7</v>
      </c>
      <c r="I4" t="s">
        <v>7</v>
      </c>
      <c r="J4" t="s">
        <v>7</v>
      </c>
      <c r="K4" t="s">
        <v>6</v>
      </c>
      <c r="L4" t="s">
        <v>6</v>
      </c>
      <c r="M4" t="s">
        <v>5</v>
      </c>
      <c r="N4" t="s">
        <v>6</v>
      </c>
    </row>
    <row r="5" spans="1:14" ht="12.75">
      <c r="A5" s="1">
        <v>1</v>
      </c>
      <c r="B5" s="2">
        <f>PI()*A5^2/4</f>
        <v>0.7853981633974483</v>
      </c>
      <c r="C5">
        <v>0.606</v>
      </c>
      <c r="D5" s="2">
        <f>PI()*A5^3/32</f>
        <v>0.09817477042468103</v>
      </c>
      <c r="E5" s="2">
        <f>(C5*4/PI())^(0.5)</f>
        <v>0.8783980670000979</v>
      </c>
      <c r="F5" s="2">
        <f>PI()*E5^3/32</f>
        <v>0.06653865357525741</v>
      </c>
      <c r="G5" t="s">
        <v>9</v>
      </c>
      <c r="H5">
        <v>92</v>
      </c>
      <c r="I5">
        <v>120</v>
      </c>
      <c r="J5" s="2">
        <f>H5/(3^0.5)</f>
        <v>53.11622476544557</v>
      </c>
      <c r="K5" s="2">
        <f>C5*H5</f>
        <v>55.751999999999995</v>
      </c>
      <c r="L5" s="2">
        <f>C5*I5</f>
        <v>72.72</v>
      </c>
      <c r="M5" s="2">
        <f>H5*F5</f>
        <v>6.121556128923682</v>
      </c>
      <c r="N5" s="2">
        <f>C5*J5</f>
        <v>32.18843220786002</v>
      </c>
    </row>
    <row r="6" spans="1:14" ht="12.75">
      <c r="A6" s="1">
        <v>1.125</v>
      </c>
      <c r="B6" s="2">
        <f>PI()*A6^2/4</f>
        <v>0.9940195505498954</v>
      </c>
      <c r="C6">
        <v>0.763</v>
      </c>
      <c r="D6" s="2">
        <f>PI()*A6^3/32</f>
        <v>0.13978399929607904</v>
      </c>
      <c r="E6" s="2">
        <f>(C6*4/PI())^(0.5)</f>
        <v>0.9856377491923335</v>
      </c>
      <c r="F6" s="2">
        <f>PI()*E6^3/32</f>
        <v>0.09400520032921883</v>
      </c>
      <c r="G6" t="s">
        <v>8</v>
      </c>
      <c r="H6">
        <v>36</v>
      </c>
      <c r="I6">
        <v>60</v>
      </c>
      <c r="J6" s="2">
        <f>H6/(3^0.5)</f>
        <v>20.784609690826528</v>
      </c>
      <c r="K6" s="2">
        <f>C6*H6</f>
        <v>27.468</v>
      </c>
      <c r="L6" s="2">
        <f>C6*I6</f>
        <v>45.78</v>
      </c>
      <c r="M6" s="2">
        <f>H6*F6</f>
        <v>3.384187211851878</v>
      </c>
      <c r="N6" s="2">
        <f>C6*J6</f>
        <v>15.85865719410064</v>
      </c>
    </row>
    <row r="8" ht="12.75">
      <c r="A8" t="s">
        <v>24</v>
      </c>
    </row>
    <row r="9" ht="12.75">
      <c r="A9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Bielenberg</cp:lastModifiedBy>
  <dcterms:created xsi:type="dcterms:W3CDTF">2007-01-18T17:23:47Z</dcterms:created>
  <dcterms:modified xsi:type="dcterms:W3CDTF">2007-01-18T17:23:47Z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